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兴宁市" sheetId="3" r:id="rId1"/>
    <sheet name="客运企业" sheetId="2" r:id="rId2"/>
  </sheets>
  <definedNames>
    <definedName name="_xlnm.Print_Area" localSheetId="1">客运企业!$A$1:$Q$11</definedName>
  </definedNames>
  <calcPr calcId="144525"/>
</workbook>
</file>

<file path=xl/sharedStrings.xml><?xml version="1.0" encoding="utf-8"?>
<sst xmlns="http://schemas.openxmlformats.org/spreadsheetml/2006/main" count="42" uniqueCount="29">
  <si>
    <t>下达2022年度梅州市农村道路客运补贴资金补助分配方案</t>
  </si>
  <si>
    <t>单位：梅州市交通运输局</t>
  </si>
  <si>
    <t>日期：2023年11月15日</t>
  </si>
  <si>
    <t>资金单位：万元</t>
  </si>
  <si>
    <t>序号</t>
  </si>
  <si>
    <t>县(市、区)</t>
  </si>
  <si>
    <t>农村道路客运补贴资金</t>
  </si>
  <si>
    <t>合计</t>
  </si>
  <si>
    <t>农村道路客运费改税补贴资金</t>
  </si>
  <si>
    <t>农村道路客运涨价补贴资金</t>
  </si>
  <si>
    <t>兴宁市</t>
  </si>
  <si>
    <t>2022年度梅州市兴宁市农村道路客运补贴资金分配情况明细表</t>
  </si>
  <si>
    <t>经营者名称</t>
  </si>
  <si>
    <t>新能源车辆</t>
  </si>
  <si>
    <t>燃油车辆</t>
  </si>
  <si>
    <t>新能源车+燃油车辆总数（辆）</t>
  </si>
  <si>
    <t>新能源车+燃油车辆总行驶里程*车辆车型系数*通行政村调整系数</t>
  </si>
  <si>
    <t>农村道路客运费改税补贴资金（万元）</t>
  </si>
  <si>
    <t>农村道路客运涨价补贴资金（万元）</t>
  </si>
  <si>
    <t>2022年农村道路客运成品油价格改革补助资金（万元）</t>
  </si>
  <si>
    <t>车辆数（辆）</t>
  </si>
  <si>
    <t>总行驶里程（公里）</t>
  </si>
  <si>
    <t>总通行政村调整系数</t>
  </si>
  <si>
    <t>总车辆车型系数</t>
  </si>
  <si>
    <t>总行驶里程*车辆车型系数*通行政村调整系数</t>
  </si>
  <si>
    <t>兴宁市客运公司</t>
  </si>
  <si>
    <t>/</t>
  </si>
  <si>
    <t>兴宁市第一公共汽车有限公司</t>
  </si>
  <si>
    <t>计算方式：农村道路客运车辆车型系数如下：第一类（9 座以下）系数为 1；第二类（10 至 19 座）系数为 1.3；第三类（20 至 29 座）系数为 1.5；第四类（30 座以上）系数为 2。 
通行政村调整系数如下：镇通行政村农村道路客运车辆为1.5（不含县人民政府所在镇）；其他农村道路客运车辆为 1。
补贴资金计算为：（每辆车运营公里X车型系数X通村系数/所有车辆运营公里X车型系数X通村系数）x补贴资金。
根据《广东省交通运输厅 广东省财政厅关于印发农村道路客运补贴资金和城市交通发展奖励资金使用管理实施细则的通知》要求，农村道路客运费改税补贴资金用于所有农村客运车辆补贴，农村道路客运涨价补贴资金只用于镇通村车辆补贴。</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</si>
</sst>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27">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b/>
      <sz val="20"/>
      <color theme="1"/>
      <name val="宋体"/>
      <charset val="134"/>
      <scheme val="minor"/>
    </font>
    <font>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0" fillId="0" borderId="1" xfId="0" applyBorder="1" applyAlignment="1">
      <alignment horizontal="left" vertical="top" wrapText="1"/>
    </xf>
    <xf numFmtId="0" fontId="2" fillId="0" borderId="0" xfId="0" applyFont="1" applyFill="1" applyAlignment="1">
      <alignment horizontal="right" vertical="center"/>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6" fontId="2" fillId="0" borderId="0" xfId="0" applyNumberFormat="1" applyFo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D16" sqref="D16"/>
    </sheetView>
  </sheetViews>
  <sheetFormatPr defaultColWidth="9" defaultRowHeight="13.5" outlineLevelRow="4" outlineLevelCol="4"/>
  <cols>
    <col min="1" max="1" width="15.25" style="13" customWidth="1"/>
    <col min="2" max="2" width="26.125" style="13" customWidth="1"/>
    <col min="3" max="3" width="32.25" style="13" customWidth="1"/>
    <col min="4" max="4" width="32.375" style="13" customWidth="1"/>
    <col min="5" max="5" width="31.125" style="13" customWidth="1"/>
  </cols>
  <sheetData>
    <row r="1" s="13" customFormat="1" ht="70.5" customHeight="1" spans="1:5">
      <c r="A1" s="16" t="s">
        <v>0</v>
      </c>
      <c r="B1" s="16"/>
      <c r="C1" s="16"/>
      <c r="D1" s="16"/>
      <c r="E1" s="16"/>
    </row>
    <row r="2" s="14" customFormat="1" ht="20.25" customHeight="1" spans="1:5">
      <c r="A2" s="17" t="s">
        <v>1</v>
      </c>
      <c r="B2" s="17"/>
      <c r="C2" s="17"/>
      <c r="D2" s="17" t="s">
        <v>2</v>
      </c>
      <c r="E2" s="17" t="s">
        <v>3</v>
      </c>
    </row>
    <row r="3" s="15" customFormat="1" ht="36" customHeight="1" spans="1:5">
      <c r="A3" s="18" t="s">
        <v>4</v>
      </c>
      <c r="B3" s="18" t="s">
        <v>5</v>
      </c>
      <c r="C3" s="19" t="s">
        <v>6</v>
      </c>
      <c r="D3" s="20"/>
      <c r="E3" s="18" t="s">
        <v>7</v>
      </c>
    </row>
    <row r="4" s="15" customFormat="1" ht="45" customHeight="1" spans="1:5">
      <c r="A4" s="18"/>
      <c r="B4" s="18"/>
      <c r="C4" s="21" t="s">
        <v>8</v>
      </c>
      <c r="D4" s="21" t="s">
        <v>9</v>
      </c>
      <c r="E4" s="18"/>
    </row>
    <row r="5" s="15" customFormat="1" ht="42" customHeight="1" spans="1:5">
      <c r="A5" s="22">
        <v>1</v>
      </c>
      <c r="B5" s="18" t="s">
        <v>10</v>
      </c>
      <c r="C5" s="23">
        <v>209.9802</v>
      </c>
      <c r="D5" s="23">
        <v>476.2608</v>
      </c>
      <c r="E5" s="23">
        <f>C5+D5</f>
        <v>686.241</v>
      </c>
    </row>
  </sheetData>
  <mergeCells count="5">
    <mergeCell ref="A1:E1"/>
    <mergeCell ref="C3:D3"/>
    <mergeCell ref="A3:A4"/>
    <mergeCell ref="B3:B4"/>
    <mergeCell ref="E3:E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workbookViewId="0">
      <selection activeCell="J15" sqref="J15"/>
    </sheetView>
  </sheetViews>
  <sheetFormatPr defaultColWidth="9" defaultRowHeight="13.5"/>
  <cols>
    <col min="2" max="2" width="21" customWidth="1"/>
    <col min="9" max="9" width="11.5"/>
    <col min="12" max="12" width="12.625"/>
    <col min="14" max="14" width="12.625"/>
    <col min="15" max="15" width="14.5" customWidth="1"/>
    <col min="16" max="17" width="14.125"/>
  </cols>
  <sheetData>
    <row r="1" ht="54" customHeight="1" spans="1:17">
      <c r="A1" s="1" t="s">
        <v>11</v>
      </c>
      <c r="B1" s="1"/>
      <c r="C1" s="1"/>
      <c r="D1" s="1"/>
      <c r="E1" s="1"/>
      <c r="F1" s="1"/>
      <c r="G1" s="1"/>
      <c r="H1" s="1"/>
      <c r="I1" s="1"/>
      <c r="J1" s="1"/>
      <c r="K1" s="1"/>
      <c r="L1" s="1"/>
      <c r="M1" s="1"/>
      <c r="N1" s="1"/>
      <c r="O1" s="1"/>
      <c r="P1" s="1"/>
      <c r="Q1" s="1"/>
    </row>
    <row r="2" ht="27" customHeight="1" spans="1:17">
      <c r="A2" s="1"/>
      <c r="B2" s="1"/>
      <c r="C2" s="1"/>
      <c r="D2" s="1"/>
      <c r="E2" s="1"/>
      <c r="F2" s="1"/>
      <c r="G2" s="1"/>
      <c r="H2" s="1"/>
      <c r="I2" s="1"/>
      <c r="J2" s="1"/>
      <c r="K2" s="1"/>
      <c r="L2" s="1"/>
      <c r="M2" s="1"/>
      <c r="N2" s="1"/>
      <c r="O2" s="9" t="s">
        <v>2</v>
      </c>
      <c r="P2" s="9"/>
      <c r="Q2" s="9"/>
    </row>
    <row r="3" ht="27" customHeight="1" spans="1:17">
      <c r="A3" s="2" t="s">
        <v>4</v>
      </c>
      <c r="B3" s="2" t="s">
        <v>12</v>
      </c>
      <c r="C3" s="2" t="s">
        <v>13</v>
      </c>
      <c r="D3" s="2"/>
      <c r="E3" s="2"/>
      <c r="F3" s="2"/>
      <c r="G3" s="2"/>
      <c r="H3" s="2" t="s">
        <v>14</v>
      </c>
      <c r="I3" s="2"/>
      <c r="J3" s="2"/>
      <c r="K3" s="2"/>
      <c r="L3" s="2"/>
      <c r="M3" s="2" t="s">
        <v>15</v>
      </c>
      <c r="N3" s="2" t="s">
        <v>16</v>
      </c>
      <c r="O3" s="2" t="s">
        <v>17</v>
      </c>
      <c r="P3" s="2" t="s">
        <v>18</v>
      </c>
      <c r="Q3" s="2" t="s">
        <v>19</v>
      </c>
    </row>
    <row r="4" ht="81" spans="1:17">
      <c r="A4" s="2"/>
      <c r="B4" s="2"/>
      <c r="C4" s="2" t="s">
        <v>20</v>
      </c>
      <c r="D4" s="2" t="s">
        <v>21</v>
      </c>
      <c r="E4" s="2" t="s">
        <v>22</v>
      </c>
      <c r="F4" s="2" t="s">
        <v>23</v>
      </c>
      <c r="G4" s="2" t="s">
        <v>24</v>
      </c>
      <c r="H4" s="2" t="s">
        <v>20</v>
      </c>
      <c r="I4" s="2" t="s">
        <v>21</v>
      </c>
      <c r="J4" s="2" t="s">
        <v>22</v>
      </c>
      <c r="K4" s="2" t="s">
        <v>23</v>
      </c>
      <c r="L4" s="2" t="s">
        <v>24</v>
      </c>
      <c r="M4" s="2"/>
      <c r="N4" s="2"/>
      <c r="O4" s="2"/>
      <c r="P4" s="2"/>
      <c r="Q4" s="2"/>
    </row>
    <row r="5" ht="27" customHeight="1" spans="1:17">
      <c r="A5" s="3">
        <v>1</v>
      </c>
      <c r="B5" s="4" t="s">
        <v>25</v>
      </c>
      <c r="C5" s="3">
        <v>0</v>
      </c>
      <c r="D5" s="3">
        <v>0</v>
      </c>
      <c r="E5" s="3">
        <v>0</v>
      </c>
      <c r="F5" s="3">
        <v>0</v>
      </c>
      <c r="G5" s="3">
        <v>0</v>
      </c>
      <c r="H5" s="5">
        <v>92</v>
      </c>
      <c r="I5" s="5">
        <v>3430114.05</v>
      </c>
      <c r="J5" s="5" t="s">
        <v>26</v>
      </c>
      <c r="K5" s="5" t="s">
        <v>26</v>
      </c>
      <c r="L5" s="5" t="s">
        <v>26</v>
      </c>
      <c r="M5" s="5">
        <f>C5+H5</f>
        <v>92</v>
      </c>
      <c r="N5" s="3" t="str">
        <f>L5</f>
        <v>/</v>
      </c>
      <c r="O5" s="10">
        <v>120.512665338017</v>
      </c>
      <c r="P5" s="10">
        <v>476.260750505483</v>
      </c>
      <c r="Q5" s="10">
        <v>596.7735</v>
      </c>
    </row>
    <row r="6" ht="27" customHeight="1" spans="1:17">
      <c r="A6" s="3">
        <v>2</v>
      </c>
      <c r="B6" s="4" t="s">
        <v>27</v>
      </c>
      <c r="C6" s="3">
        <v>0</v>
      </c>
      <c r="D6" s="3">
        <v>0</v>
      </c>
      <c r="E6" s="3">
        <v>0</v>
      </c>
      <c r="F6" s="3">
        <v>0</v>
      </c>
      <c r="G6" s="3">
        <v>0</v>
      </c>
      <c r="H6" s="5">
        <v>46</v>
      </c>
      <c r="I6" s="5">
        <v>2437490.7</v>
      </c>
      <c r="J6" s="5" t="s">
        <v>26</v>
      </c>
      <c r="K6" s="5" t="s">
        <v>26</v>
      </c>
      <c r="L6" s="5" t="s">
        <v>26</v>
      </c>
      <c r="M6" s="5">
        <f>C6+H6</f>
        <v>46</v>
      </c>
      <c r="N6" s="3" t="str">
        <f>L6</f>
        <v>/</v>
      </c>
      <c r="O6" s="10">
        <v>89.4675310487205</v>
      </c>
      <c r="P6" s="11">
        <v>0</v>
      </c>
      <c r="Q6" s="10">
        <v>89.4675310487205</v>
      </c>
    </row>
    <row r="7" ht="27" customHeight="1" spans="1:17">
      <c r="A7" s="6" t="s">
        <v>7</v>
      </c>
      <c r="B7" s="6"/>
      <c r="C7" s="7"/>
      <c r="D7" s="7"/>
      <c r="E7" s="7"/>
      <c r="F7" s="7"/>
      <c r="G7" s="7"/>
      <c r="H7" s="6"/>
      <c r="I7" s="6"/>
      <c r="J7" s="6"/>
      <c r="K7" s="6"/>
      <c r="L7" s="6"/>
      <c r="M7" s="6"/>
      <c r="N7" s="6"/>
      <c r="O7" s="12">
        <f>SUM(O5:O6)</f>
        <v>209.980196386738</v>
      </c>
      <c r="P7" s="12">
        <f>SUM(P5:P6)</f>
        <v>476.260750505483</v>
      </c>
      <c r="Q7" s="12">
        <f>SUM(Q5:Q6)</f>
        <v>686.241031048721</v>
      </c>
    </row>
    <row r="8" spans="1:17">
      <c r="A8" s="8" t="s">
        <v>28</v>
      </c>
      <c r="B8" s="8"/>
      <c r="C8" s="8"/>
      <c r="D8" s="8"/>
      <c r="E8" s="8"/>
      <c r="F8" s="8"/>
      <c r="G8" s="8"/>
      <c r="H8" s="8"/>
      <c r="I8" s="8"/>
      <c r="J8" s="8"/>
      <c r="K8" s="8"/>
      <c r="L8" s="8"/>
      <c r="M8" s="8"/>
      <c r="N8" s="8"/>
      <c r="O8" s="8"/>
      <c r="P8" s="8"/>
      <c r="Q8" s="8"/>
    </row>
    <row r="9" spans="1:17">
      <c r="A9" s="8"/>
      <c r="B9" s="8"/>
      <c r="C9" s="8"/>
      <c r="D9" s="8"/>
      <c r="E9" s="8"/>
      <c r="F9" s="8"/>
      <c r="G9" s="8"/>
      <c r="H9" s="8"/>
      <c r="I9" s="8"/>
      <c r="J9" s="8"/>
      <c r="K9" s="8"/>
      <c r="L9" s="8"/>
      <c r="M9" s="8"/>
      <c r="N9" s="8"/>
      <c r="O9" s="8"/>
      <c r="P9" s="8"/>
      <c r="Q9" s="8"/>
    </row>
    <row r="10" spans="1:17">
      <c r="A10" s="8"/>
      <c r="B10" s="8"/>
      <c r="C10" s="8"/>
      <c r="D10" s="8"/>
      <c r="E10" s="8"/>
      <c r="F10" s="8"/>
      <c r="G10" s="8"/>
      <c r="H10" s="8"/>
      <c r="I10" s="8"/>
      <c r="J10" s="8"/>
      <c r="K10" s="8"/>
      <c r="L10" s="8"/>
      <c r="M10" s="8"/>
      <c r="N10" s="8"/>
      <c r="O10" s="8"/>
      <c r="P10" s="8"/>
      <c r="Q10" s="8"/>
    </row>
    <row r="11" ht="33" customHeight="1" spans="1:17">
      <c r="A11" s="8"/>
      <c r="B11" s="8"/>
      <c r="C11" s="8"/>
      <c r="D11" s="8"/>
      <c r="E11" s="8"/>
      <c r="F11" s="8"/>
      <c r="G11" s="8"/>
      <c r="H11" s="8"/>
      <c r="I11" s="8"/>
      <c r="J11" s="8"/>
      <c r="K11" s="8"/>
      <c r="L11" s="8"/>
      <c r="M11" s="8"/>
      <c r="N11" s="8"/>
      <c r="O11" s="8"/>
      <c r="P11" s="8"/>
      <c r="Q11" s="8"/>
    </row>
  </sheetData>
  <mergeCells count="13">
    <mergeCell ref="A1:Q1"/>
    <mergeCell ref="O2:Q2"/>
    <mergeCell ref="C3:G3"/>
    <mergeCell ref="H3:L3"/>
    <mergeCell ref="A7:B7"/>
    <mergeCell ref="A3:A4"/>
    <mergeCell ref="B3:B4"/>
    <mergeCell ref="M3:M4"/>
    <mergeCell ref="N3:N4"/>
    <mergeCell ref="O3:O4"/>
    <mergeCell ref="P3:P4"/>
    <mergeCell ref="Q3:Q4"/>
    <mergeCell ref="A8:Q11"/>
  </mergeCells>
  <pageMargins left="0.7" right="0.7" top="0.75" bottom="0.75" header="0.3" footer="0.3"/>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兴宁市</vt:lpstr>
      <vt:lpstr>客运企业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2023-11-16T00:57:36Z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C8D1CE9C2BD443A79300E7A2B4320595_13</vt:lpwstr>
  </property>
  <property fmtid="{D5CDD505-2E9C-101B-9397-08002B2CF9AE}" pid="3" name="KSOProductBuildVer">
    <vt:lpwstr>2052-12.1.0.15712</vt:lpwstr>
  </property>
</Properties>
</file>